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0" windowHeight="11505"/>
  </bookViews>
  <sheets>
    <sheet name="Formularz ofertowy" sheetId="2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M15" i="2" l="1"/>
  <c r="M14" i="2"/>
  <c r="M13" i="2"/>
  <c r="N13" i="2" s="1"/>
  <c r="O13" i="2" s="1"/>
  <c r="M12" i="2"/>
  <c r="N12" i="2" s="1"/>
  <c r="O12" i="2" s="1"/>
  <c r="M11" i="2"/>
  <c r="M10" i="2"/>
  <c r="M9" i="2"/>
  <c r="N9" i="2" s="1"/>
  <c r="M8" i="2"/>
  <c r="N8" i="2" s="1"/>
  <c r="O8" i="2" s="1"/>
  <c r="M7" i="2"/>
  <c r="M5" i="2"/>
  <c r="M6" i="2" s="1"/>
  <c r="M16" i="2" l="1"/>
  <c r="N16" i="2" s="1"/>
  <c r="O16" i="2" s="1"/>
  <c r="N5" i="2"/>
  <c r="N6" i="2" s="1"/>
  <c r="N7" i="2"/>
  <c r="O7" i="2" s="1"/>
  <c r="N15" i="2"/>
  <c r="O15" i="2" s="1"/>
  <c r="O9" i="2"/>
  <c r="N11" i="2"/>
  <c r="O11" i="2" s="1"/>
  <c r="N10" i="2"/>
  <c r="N14" i="2"/>
  <c r="O14" i="2" s="1"/>
  <c r="M17" i="2" l="1"/>
  <c r="M18" i="2" s="1"/>
  <c r="N17" i="2"/>
  <c r="N18" i="2" s="1"/>
  <c r="O5" i="2"/>
  <c r="O6" i="2" s="1"/>
  <c r="O10" i="2"/>
  <c r="O17" i="2" s="1"/>
  <c r="O18" i="2" l="1"/>
</calcChain>
</file>

<file path=xl/sharedStrings.xml><?xml version="1.0" encoding="utf-8"?>
<sst xmlns="http://schemas.openxmlformats.org/spreadsheetml/2006/main" count="47" uniqueCount="33">
  <si>
    <t>MWh</t>
  </si>
  <si>
    <t>GRUPA TARYFOWA</t>
  </si>
  <si>
    <t>Opis usługi</t>
  </si>
  <si>
    <t xml:space="preserve">Podział 
na strefy         </t>
  </si>
  <si>
    <t>Ilość szacunkowa</t>
  </si>
  <si>
    <t>1) Opłata za energię czynną - [MWh]</t>
  </si>
  <si>
    <t>całodobowa</t>
  </si>
  <si>
    <t>4) Opłata sieciowa zmienna [zł/MWh]</t>
  </si>
  <si>
    <t>szczyt przedpoł.</t>
  </si>
  <si>
    <t>5) Opłata sieciowa zmienna [zł/MWh]</t>
  </si>
  <si>
    <t>szczyt popoł.</t>
  </si>
  <si>
    <t>pozostałe godz.</t>
  </si>
  <si>
    <t>x</t>
  </si>
  <si>
    <t>m-cy</t>
  </si>
  <si>
    <t xml:space="preserve"> </t>
  </si>
  <si>
    <t>Ogółem sprzedaż i dystrybucja</t>
  </si>
  <si>
    <t>Cena jednostkowa netto</t>
  </si>
  <si>
    <t>Wartość netto</t>
  </si>
  <si>
    <t>Podatek VAT</t>
  </si>
  <si>
    <t>Wartość brutto</t>
  </si>
  <si>
    <t>[zł]</t>
  </si>
  <si>
    <t xml:space="preserve">Razem sprzedaż energii </t>
  </si>
  <si>
    <t>Obiekt basenowy przy Al. Solidarności w Krzeszowicach (PEE 590322429402834573)</t>
  </si>
  <si>
    <t>3) Opłata sieciowa zmienna [zł/MWh]</t>
  </si>
  <si>
    <t>6) Opłata stała stawki sieciowej - [zł/kW/m-c]</t>
  </si>
  <si>
    <t>7) Opłata przejściowa - [zł/kW/m-c]</t>
  </si>
  <si>
    <t>8) Jakościowa opł. sys. [zł/MWh]</t>
  </si>
  <si>
    <t>9) Opłata abonamentowa - [zł/m-c]</t>
  </si>
  <si>
    <t>10) Opłata kogeneracyjna [zł/MWh]</t>
  </si>
  <si>
    <t>11) Opłata OZE [zł/MWh]</t>
  </si>
  <si>
    <t>12) Opłata mocowa [zł/kWh]</t>
  </si>
  <si>
    <t>Razem dystrybucja energii (3+4+5+6+7+8+9+10+11+12)</t>
  </si>
  <si>
    <t xml:space="preserve">trójstefowa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</si>
</sst>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"/>
    <numFmt numFmtId="165" formatCode="0.0"/>
    <numFmt numFmtId="166" formatCode="0.0%"/>
  </numFmts>
  <fonts count="5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7">
    <xf numFmtId="0" fontId="0" fillId="0" borderId="0" xfId="0"/>
    <xf numFmtId="0" fontId="4" fillId="0" borderId="14" xfId="1" applyFont="1" applyBorder="1" applyAlignment="1">
      <alignment vertical="center" wrapText="1"/>
    </xf>
    <xf numFmtId="0" fontId="4" fillId="0" borderId="12" xfId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left"/>
    </xf>
    <xf numFmtId="0" fontId="4" fillId="0" borderId="13" xfId="1" applyFont="1" applyBorder="1" applyAlignment="1">
      <alignment horizontal="center" vertical="center" wrapText="1"/>
    </xf>
    <xf numFmtId="0" fontId="4" fillId="0" borderId="15" xfId="1" applyFont="1" applyBorder="1" applyAlignment="1">
      <alignment vertical="center" wrapText="1"/>
    </xf>
    <xf numFmtId="0" fontId="3" fillId="0" borderId="18" xfId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center" vertical="center" wrapText="1"/>
    </xf>
    <xf numFmtId="165" fontId="4" fillId="0" borderId="1" xfId="1" applyNumberFormat="1" applyFont="1" applyBorder="1" applyAlignment="1">
      <alignment horizontal="left" vertical="center" wrapText="1"/>
    </xf>
    <xf numFmtId="165" fontId="4" fillId="0" borderId="17" xfId="1" applyNumberFormat="1" applyFont="1" applyBorder="1" applyAlignment="1">
      <alignment vertical="center" wrapText="1"/>
    </xf>
    <xf numFmtId="165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left"/>
    </xf>
    <xf numFmtId="165" fontId="4" fillId="0" borderId="17" xfId="1" applyNumberFormat="1" applyFont="1" applyBorder="1" applyAlignment="1">
      <alignment horizontal="center"/>
    </xf>
    <xf numFmtId="0" fontId="4" fillId="0" borderId="18" xfId="1" applyFont="1" applyBorder="1" applyAlignment="1">
      <alignment vertical="center" wrapText="1"/>
    </xf>
    <xf numFmtId="0" fontId="4" fillId="0" borderId="17" xfId="1" applyFont="1" applyBorder="1" applyAlignment="1">
      <alignment horizontal="left"/>
    </xf>
    <xf numFmtId="0" fontId="4" fillId="0" borderId="8" xfId="0" applyFont="1" applyBorder="1"/>
    <xf numFmtId="1" fontId="4" fillId="0" borderId="1" xfId="1" applyNumberFormat="1" applyFont="1" applyBorder="1" applyAlignment="1">
      <alignment horizontal="center"/>
    </xf>
    <xf numFmtId="1" fontId="4" fillId="0" borderId="1" xfId="1" applyNumberFormat="1" applyFont="1" applyBorder="1" applyAlignment="1">
      <alignment horizontal="left"/>
    </xf>
    <xf numFmtId="165" fontId="4" fillId="0" borderId="17" xfId="1" applyNumberFormat="1" applyFont="1" applyBorder="1"/>
    <xf numFmtId="0" fontId="4" fillId="0" borderId="17" xfId="1" applyFont="1" applyBorder="1"/>
    <xf numFmtId="0" fontId="4" fillId="0" borderId="18" xfId="1" applyFont="1" applyBorder="1"/>
    <xf numFmtId="0" fontId="4" fillId="0" borderId="16" xfId="1" applyFont="1" applyBorder="1"/>
    <xf numFmtId="0" fontId="4" fillId="0" borderId="1" xfId="1" applyFont="1" applyBorder="1" applyAlignment="1">
      <alignment horizontal="center"/>
    </xf>
    <xf numFmtId="0" fontId="4" fillId="0" borderId="1" xfId="1" applyFont="1" applyBorder="1" applyAlignment="1">
      <alignment horizontal="left"/>
    </xf>
    <xf numFmtId="166" fontId="4" fillId="0" borderId="24" xfId="1" applyNumberFormat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center" vertical="center" wrapText="1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center" vertical="center" wrapText="1"/>
    </xf>
    <xf numFmtId="0" fontId="3" fillId="0" borderId="4" xfId="1" applyFont="1" applyBorder="1" applyAlignment="1" applyProtection="1">
      <alignment horizontal="center" vertical="center" wrapText="1"/>
    </xf>
    <xf numFmtId="0" fontId="3" fillId="0" borderId="8" xfId="1" applyFont="1" applyBorder="1" applyAlignment="1" applyProtection="1">
      <alignment horizontal="center" vertical="center"/>
    </xf>
    <xf numFmtId="4" fontId="4" fillId="2" borderId="25" xfId="1" applyNumberFormat="1" applyFont="1" applyFill="1" applyBorder="1" applyProtection="1">
      <protection locked="0"/>
    </xf>
    <xf numFmtId="4" fontId="4" fillId="0" borderId="14" xfId="1" applyNumberFormat="1" applyFont="1" applyBorder="1"/>
    <xf numFmtId="4" fontId="4" fillId="0" borderId="25" xfId="1" applyNumberFormat="1" applyFont="1" applyBorder="1"/>
    <xf numFmtId="4" fontId="4" fillId="0" borderId="19" xfId="1" applyNumberFormat="1" applyFont="1" applyBorder="1" applyProtection="1">
      <protection locked="0"/>
    </xf>
    <xf numFmtId="4" fontId="3" fillId="0" borderId="18" xfId="1" applyNumberFormat="1" applyFont="1" applyBorder="1" applyAlignment="1">
      <alignment horizontal="right" vertical="center" wrapText="1"/>
    </xf>
    <xf numFmtId="4" fontId="4" fillId="2" borderId="19" xfId="1" applyNumberFormat="1" applyFont="1" applyFill="1" applyBorder="1" applyProtection="1">
      <protection locked="0"/>
    </xf>
    <xf numFmtId="4" fontId="4" fillId="0" borderId="18" xfId="1" applyNumberFormat="1" applyFont="1" applyBorder="1"/>
    <xf numFmtId="4" fontId="4" fillId="0" borderId="19" xfId="1" applyNumberFormat="1" applyFont="1" applyBorder="1"/>
    <xf numFmtId="4" fontId="4" fillId="2" borderId="18" xfId="1" applyNumberFormat="1" applyFont="1" applyFill="1" applyBorder="1" applyProtection="1">
      <protection locked="0"/>
    </xf>
    <xf numFmtId="164" fontId="4" fillId="2" borderId="18" xfId="1" applyNumberFormat="1" applyFont="1" applyFill="1" applyBorder="1" applyProtection="1">
      <protection locked="0"/>
    </xf>
    <xf numFmtId="0" fontId="4" fillId="0" borderId="19" xfId="1" applyFont="1" applyBorder="1"/>
    <xf numFmtId="4" fontId="3" fillId="0" borderId="18" xfId="1" applyNumberFormat="1" applyFont="1" applyBorder="1"/>
    <xf numFmtId="4" fontId="3" fillId="0" borderId="19" xfId="1" applyNumberFormat="1" applyFont="1" applyBorder="1"/>
    <xf numFmtId="0" fontId="4" fillId="0" borderId="26" xfId="1" applyFont="1" applyBorder="1" applyAlignment="1">
      <alignment horizontal="center" vertical="center" wrapText="1"/>
    </xf>
    <xf numFmtId="4" fontId="3" fillId="0" borderId="24" xfId="1" applyNumberFormat="1" applyFont="1" applyBorder="1" applyAlignment="1">
      <alignment horizontal="right" vertical="center" wrapText="1"/>
    </xf>
    <xf numFmtId="4" fontId="3" fillId="0" borderId="26" xfId="1" applyNumberFormat="1" applyFont="1" applyBorder="1" applyAlignment="1">
      <alignment horizontal="right" vertical="center" wrapText="1"/>
    </xf>
    <xf numFmtId="4" fontId="4" fillId="0" borderId="11" xfId="1" applyNumberFormat="1" applyFont="1" applyBorder="1" applyAlignment="1">
      <alignment horizontal="right" vertical="center" wrapText="1"/>
    </xf>
    <xf numFmtId="4" fontId="4" fillId="0" borderId="16" xfId="1" applyNumberFormat="1" applyFont="1" applyBorder="1" applyAlignment="1">
      <alignment vertical="center" wrapText="1"/>
    </xf>
    <xf numFmtId="4" fontId="4" fillId="0" borderId="16" xfId="1" applyNumberFormat="1" applyFont="1" applyFill="1" applyBorder="1"/>
    <xf numFmtId="4" fontId="4" fillId="0" borderId="16" xfId="1" applyNumberFormat="1" applyFont="1" applyFill="1" applyBorder="1" applyAlignment="1">
      <alignment horizontal="right"/>
    </xf>
    <xf numFmtId="4" fontId="4" fillId="0" borderId="16" xfId="1" applyNumberFormat="1" applyFont="1" applyBorder="1" applyAlignment="1">
      <alignment horizontal="right"/>
    </xf>
    <xf numFmtId="0" fontId="4" fillId="0" borderId="16" xfId="1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3" fillId="0" borderId="5" xfId="1" applyFont="1" applyBorder="1" applyAlignment="1" applyProtection="1">
      <alignment horizontal="center" vertical="center" wrapText="1"/>
    </xf>
    <xf numFmtId="0" fontId="3" fillId="0" borderId="6" xfId="1" applyFont="1" applyBorder="1" applyAlignment="1" applyProtection="1">
      <alignment horizontal="center" vertical="center" wrapText="1"/>
    </xf>
    <xf numFmtId="0" fontId="3" fillId="0" borderId="7" xfId="1" applyFont="1" applyBorder="1" applyAlignment="1" applyProtection="1">
      <alignment horizontal="center" vertical="center" wrapText="1"/>
    </xf>
    <xf numFmtId="0" fontId="3" fillId="0" borderId="9" xfId="1" applyFont="1" applyBorder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center" vertical="center" wrapText="1"/>
    </xf>
    <xf numFmtId="0" fontId="3" fillId="0" borderId="10" xfId="1" applyFont="1" applyBorder="1" applyAlignment="1" applyProtection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3" fillId="0" borderId="20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left"/>
    </xf>
    <xf numFmtId="0" fontId="4" fillId="0" borderId="12" xfId="1" applyFont="1" applyBorder="1" applyAlignment="1">
      <alignment horizontal="left"/>
    </xf>
    <xf numFmtId="0" fontId="4" fillId="0" borderId="13" xfId="1" applyFont="1" applyBorder="1" applyAlignment="1">
      <alignment horizontal="left"/>
    </xf>
    <xf numFmtId="0" fontId="3" fillId="0" borderId="19" xfId="1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center" wrapText="1"/>
    </xf>
    <xf numFmtId="0" fontId="3" fillId="0" borderId="27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/>
    </xf>
    <xf numFmtId="0" fontId="4" fillId="0" borderId="19" xfId="1" applyFont="1" applyBorder="1" applyAlignment="1">
      <alignment horizontal="left"/>
    </xf>
    <xf numFmtId="0" fontId="4" fillId="0" borderId="2" xfId="1" applyFont="1" applyBorder="1" applyAlignment="1">
      <alignment horizontal="left"/>
    </xf>
    <xf numFmtId="0" fontId="4" fillId="0" borderId="3" xfId="1" applyFont="1" applyBorder="1" applyAlignment="1">
      <alignment horizontal="left"/>
    </xf>
    <xf numFmtId="0" fontId="3" fillId="0" borderId="4" xfId="1" applyFont="1" applyBorder="1" applyAlignment="1" applyProtection="1">
      <alignment horizontal="center" vertical="center" wrapText="1"/>
    </xf>
    <xf numFmtId="0" fontId="3" fillId="0" borderId="8" xfId="1" applyFont="1" applyBorder="1" applyAlignment="1" applyProtection="1">
      <alignment horizontal="center" vertical="center" wrapText="1"/>
    </xf>
    <xf numFmtId="0" fontId="3" fillId="0" borderId="5" xfId="1" applyFont="1" applyBorder="1" applyAlignment="1" applyProtection="1">
      <alignment horizontal="center" vertical="center"/>
    </xf>
    <xf numFmtId="0" fontId="3" fillId="0" borderId="6" xfId="1" applyFont="1" applyBorder="1" applyAlignment="1" applyProtection="1">
      <alignment horizontal="center" vertical="center"/>
    </xf>
    <xf numFmtId="0" fontId="3" fillId="0" borderId="7" xfId="1" applyFont="1" applyBorder="1" applyAlignment="1" applyProtection="1">
      <alignment horizontal="center" vertical="center"/>
    </xf>
    <xf numFmtId="0" fontId="3" fillId="0" borderId="9" xfId="1" applyFont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3" fillId="0" borderId="10" xfId="1" applyFont="1" applyBorder="1" applyAlignment="1" applyProtection="1">
      <alignment horizontal="center" vertical="center"/>
    </xf>
    <xf numFmtId="0" fontId="3" fillId="0" borderId="1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7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1" fillId="0" borderId="22" xfId="0" applyFont="1" applyBorder="1"/>
    <xf numFmtId="0" fontId="1" fillId="0" borderId="23" xfId="0" applyFont="1" applyBorder="1"/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workbookViewId="0">
      <selection activeCell="B17" sqref="B17:F17"/>
    </sheetView>
  </sheetViews>
  <sheetFormatPr defaultRowHeight="15" x14ac:dyDescent="0.25"/>
  <cols>
    <col min="1" max="1" width="15.7109375" customWidth="1"/>
    <col min="7" max="7" width="23.7109375" customWidth="1"/>
    <col min="8" max="8" width="14.5703125" customWidth="1"/>
    <col min="12" max="12" width="9.140625" customWidth="1"/>
    <col min="13" max="13" width="16.28515625" customWidth="1"/>
    <col min="14" max="14" width="16" customWidth="1"/>
    <col min="15" max="15" width="22.85546875" customWidth="1"/>
  </cols>
  <sheetData>
    <row r="1" spans="1:15" x14ac:dyDescent="0.25">
      <c r="A1" t="s">
        <v>22</v>
      </c>
    </row>
    <row r="2" spans="1:15" ht="15.75" thickBot="1" x14ac:dyDescent="0.3"/>
    <row r="3" spans="1:15" ht="38.25" x14ac:dyDescent="0.25">
      <c r="A3" s="73" t="s">
        <v>1</v>
      </c>
      <c r="B3" s="75" t="s">
        <v>2</v>
      </c>
      <c r="C3" s="76"/>
      <c r="D3" s="76"/>
      <c r="E3" s="76"/>
      <c r="F3" s="77"/>
      <c r="G3" s="73" t="s">
        <v>3</v>
      </c>
      <c r="H3" s="54" t="s">
        <v>4</v>
      </c>
      <c r="I3" s="55"/>
      <c r="J3" s="55"/>
      <c r="K3" s="56"/>
      <c r="L3" s="29" t="s">
        <v>16</v>
      </c>
      <c r="M3" s="29" t="s">
        <v>17</v>
      </c>
      <c r="N3" s="29" t="s">
        <v>18</v>
      </c>
      <c r="O3" s="29" t="s">
        <v>19</v>
      </c>
    </row>
    <row r="4" spans="1:15" ht="15.75" thickBot="1" x14ac:dyDescent="0.3">
      <c r="A4" s="74"/>
      <c r="B4" s="78"/>
      <c r="C4" s="79"/>
      <c r="D4" s="79"/>
      <c r="E4" s="79"/>
      <c r="F4" s="80"/>
      <c r="G4" s="74"/>
      <c r="H4" s="57"/>
      <c r="I4" s="58"/>
      <c r="J4" s="58"/>
      <c r="K4" s="59"/>
      <c r="L4" s="30" t="s">
        <v>20</v>
      </c>
      <c r="M4" s="30" t="s">
        <v>20</v>
      </c>
      <c r="N4" s="30" t="s">
        <v>20</v>
      </c>
      <c r="O4" s="30" t="s">
        <v>20</v>
      </c>
    </row>
    <row r="5" spans="1:15" ht="25.5" x14ac:dyDescent="0.25">
      <c r="A5" s="60" t="s">
        <v>32</v>
      </c>
      <c r="B5" s="63" t="s">
        <v>5</v>
      </c>
      <c r="C5" s="64"/>
      <c r="D5" s="64"/>
      <c r="E5" s="64"/>
      <c r="F5" s="65"/>
      <c r="G5" s="1" t="s">
        <v>6</v>
      </c>
      <c r="H5" s="47">
        <v>764400</v>
      </c>
      <c r="I5" s="2"/>
      <c r="J5" s="3" t="s">
        <v>0</v>
      </c>
      <c r="K5" s="4"/>
      <c r="L5" s="31"/>
      <c r="M5" s="32">
        <f>ROUND(L5*H5,2)</f>
        <v>0</v>
      </c>
      <c r="N5" s="33">
        <f>ROUND(M5*0.23,2)</f>
        <v>0</v>
      </c>
      <c r="O5" s="32">
        <f>M5+N5</f>
        <v>0</v>
      </c>
    </row>
    <row r="6" spans="1:15" x14ac:dyDescent="0.25">
      <c r="A6" s="61"/>
      <c r="B6" s="66" t="s">
        <v>21</v>
      </c>
      <c r="C6" s="67"/>
      <c r="D6" s="67"/>
      <c r="E6" s="67"/>
      <c r="F6" s="68"/>
      <c r="G6" s="6"/>
      <c r="H6" s="48"/>
      <c r="I6" s="7"/>
      <c r="J6" s="8"/>
      <c r="K6" s="9"/>
      <c r="L6" s="34"/>
      <c r="M6" s="35">
        <f>SUM(M5:M5)</f>
        <v>0</v>
      </c>
      <c r="N6" s="35">
        <f>SUM(N5:N5)</f>
        <v>0</v>
      </c>
      <c r="O6" s="35">
        <f>SUM(O5:O5)</f>
        <v>0</v>
      </c>
    </row>
    <row r="7" spans="1:15" ht="25.5" x14ac:dyDescent="0.25">
      <c r="A7" s="61"/>
      <c r="B7" s="52" t="s">
        <v>23</v>
      </c>
      <c r="C7" s="53"/>
      <c r="D7" s="53"/>
      <c r="E7" s="53"/>
      <c r="F7" s="69"/>
      <c r="G7" s="5" t="s">
        <v>8</v>
      </c>
      <c r="H7" s="49">
        <v>254800</v>
      </c>
      <c r="I7" s="10"/>
      <c r="J7" s="11" t="s">
        <v>0</v>
      </c>
      <c r="K7" s="12"/>
      <c r="L7" s="36"/>
      <c r="M7" s="37">
        <f>ROUND(L7*H7,2)</f>
        <v>0</v>
      </c>
      <c r="N7" s="38">
        <f t="shared" ref="N7:N16" si="0">ROUND(M7*0.23,2)</f>
        <v>0</v>
      </c>
      <c r="O7" s="37">
        <f t="shared" ref="O7:O16" si="1">M7+N7</f>
        <v>0</v>
      </c>
    </row>
    <row r="8" spans="1:15" ht="25.5" x14ac:dyDescent="0.25">
      <c r="A8" s="61"/>
      <c r="B8" s="52" t="s">
        <v>7</v>
      </c>
      <c r="C8" s="53"/>
      <c r="D8" s="53"/>
      <c r="E8" s="53"/>
      <c r="F8" s="69"/>
      <c r="G8" s="13" t="s">
        <v>10</v>
      </c>
      <c r="H8" s="49">
        <v>254800</v>
      </c>
      <c r="I8" s="10"/>
      <c r="J8" s="11" t="s">
        <v>0</v>
      </c>
      <c r="K8" s="12"/>
      <c r="L8" s="36"/>
      <c r="M8" s="37">
        <f>ROUND(L8*H8,2)</f>
        <v>0</v>
      </c>
      <c r="N8" s="38">
        <f t="shared" si="0"/>
        <v>0</v>
      </c>
      <c r="O8" s="37">
        <f t="shared" si="1"/>
        <v>0</v>
      </c>
    </row>
    <row r="9" spans="1:15" x14ac:dyDescent="0.25">
      <c r="A9" s="61"/>
      <c r="B9" s="70" t="s">
        <v>9</v>
      </c>
      <c r="C9" s="71"/>
      <c r="D9" s="71"/>
      <c r="E9" s="72"/>
      <c r="F9" s="14"/>
      <c r="G9" s="15" t="s">
        <v>11</v>
      </c>
      <c r="H9" s="49">
        <v>254800</v>
      </c>
      <c r="I9" s="10"/>
      <c r="J9" s="11" t="s">
        <v>0</v>
      </c>
      <c r="K9" s="12"/>
      <c r="L9" s="36"/>
      <c r="M9" s="37">
        <f>ROUND(L9*H9,2)</f>
        <v>0</v>
      </c>
      <c r="N9" s="38">
        <f t="shared" si="0"/>
        <v>0</v>
      </c>
      <c r="O9" s="37">
        <f t="shared" si="1"/>
        <v>0</v>
      </c>
    </row>
    <row r="10" spans="1:15" x14ac:dyDescent="0.25">
      <c r="A10" s="61"/>
      <c r="B10" s="52" t="s">
        <v>24</v>
      </c>
      <c r="C10" s="53"/>
      <c r="D10" s="53"/>
      <c r="E10" s="53"/>
      <c r="F10" s="69"/>
      <c r="G10" s="13"/>
      <c r="H10" s="50">
        <v>150</v>
      </c>
      <c r="I10" s="16" t="s">
        <v>12</v>
      </c>
      <c r="J10" s="17">
        <v>6</v>
      </c>
      <c r="K10" s="18" t="s">
        <v>13</v>
      </c>
      <c r="L10" s="36"/>
      <c r="M10" s="37">
        <f>ROUND(L10*H10*J10,2)</f>
        <v>0</v>
      </c>
      <c r="N10" s="38">
        <f t="shared" si="0"/>
        <v>0</v>
      </c>
      <c r="O10" s="37">
        <f t="shared" si="1"/>
        <v>0</v>
      </c>
    </row>
    <row r="11" spans="1:15" ht="15.75" thickBot="1" x14ac:dyDescent="0.3">
      <c r="A11" s="61"/>
      <c r="B11" s="52" t="s">
        <v>25</v>
      </c>
      <c r="C11" s="53"/>
      <c r="D11" s="53"/>
      <c r="E11" s="53"/>
      <c r="F11" s="69"/>
      <c r="G11" s="13"/>
      <c r="H11" s="50">
        <v>150</v>
      </c>
      <c r="I11" s="10" t="s">
        <v>12</v>
      </c>
      <c r="J11" s="17">
        <v>6</v>
      </c>
      <c r="K11" s="18" t="s">
        <v>13</v>
      </c>
      <c r="L11" s="36"/>
      <c r="M11" s="37">
        <f>ROUND(L11*H11*J11,2)</f>
        <v>0</v>
      </c>
      <c r="N11" s="38">
        <f t="shared" si="0"/>
        <v>0</v>
      </c>
      <c r="O11" s="37">
        <f t="shared" si="1"/>
        <v>0</v>
      </c>
    </row>
    <row r="12" spans="1:15" x14ac:dyDescent="0.25">
      <c r="A12" s="61"/>
      <c r="B12" s="52" t="s">
        <v>26</v>
      </c>
      <c r="C12" s="53"/>
      <c r="D12" s="53"/>
      <c r="E12" s="53"/>
      <c r="F12" s="69"/>
      <c r="G12" s="13"/>
      <c r="H12" s="47">
        <v>764400</v>
      </c>
      <c r="I12" s="10"/>
      <c r="J12" s="11" t="s">
        <v>0</v>
      </c>
      <c r="K12" s="12"/>
      <c r="L12" s="36"/>
      <c r="M12" s="37">
        <f>ROUND(L12*H12,2)</f>
        <v>0</v>
      </c>
      <c r="N12" s="38">
        <f t="shared" si="0"/>
        <v>0</v>
      </c>
      <c r="O12" s="37">
        <f t="shared" si="1"/>
        <v>0</v>
      </c>
    </row>
    <row r="13" spans="1:15" ht="15.75" thickBot="1" x14ac:dyDescent="0.3">
      <c r="A13" s="61"/>
      <c r="B13" s="52" t="s">
        <v>27</v>
      </c>
      <c r="C13" s="53"/>
      <c r="D13" s="53"/>
      <c r="E13" s="53"/>
      <c r="F13" s="19"/>
      <c r="G13" s="13"/>
      <c r="H13" s="51">
        <v>1</v>
      </c>
      <c r="I13" s="10" t="s">
        <v>12</v>
      </c>
      <c r="J13" s="17">
        <v>6</v>
      </c>
      <c r="K13" s="18" t="s">
        <v>13</v>
      </c>
      <c r="L13" s="36"/>
      <c r="M13" s="37">
        <f>ROUND(L13*H13*J13,2)</f>
        <v>0</v>
      </c>
      <c r="N13" s="38">
        <f t="shared" si="0"/>
        <v>0</v>
      </c>
      <c r="O13" s="37">
        <f t="shared" si="1"/>
        <v>0</v>
      </c>
    </row>
    <row r="14" spans="1:15" ht="15.75" thickBot="1" x14ac:dyDescent="0.3">
      <c r="A14" s="61"/>
      <c r="B14" s="52" t="s">
        <v>28</v>
      </c>
      <c r="C14" s="53"/>
      <c r="D14" s="53"/>
      <c r="E14" s="53"/>
      <c r="F14" s="19"/>
      <c r="G14" s="13"/>
      <c r="H14" s="47">
        <v>764400</v>
      </c>
      <c r="I14" s="10"/>
      <c r="J14" s="11" t="s">
        <v>0</v>
      </c>
      <c r="K14" s="18"/>
      <c r="L14" s="39"/>
      <c r="M14" s="37">
        <f>ROUND(L14*H14,2)</f>
        <v>0</v>
      </c>
      <c r="N14" s="38">
        <f t="shared" si="0"/>
        <v>0</v>
      </c>
      <c r="O14" s="37">
        <f t="shared" si="1"/>
        <v>0</v>
      </c>
    </row>
    <row r="15" spans="1:15" x14ac:dyDescent="0.25">
      <c r="A15" s="61"/>
      <c r="B15" s="52" t="s">
        <v>29</v>
      </c>
      <c r="C15" s="53"/>
      <c r="D15" s="53"/>
      <c r="E15" s="53"/>
      <c r="F15" s="19"/>
      <c r="G15" s="13"/>
      <c r="H15" s="47">
        <v>764400</v>
      </c>
      <c r="I15" s="10"/>
      <c r="J15" s="11" t="s">
        <v>0</v>
      </c>
      <c r="K15" s="18"/>
      <c r="L15" s="39"/>
      <c r="M15" s="37">
        <f>ROUND(L15*H15,2)</f>
        <v>0</v>
      </c>
      <c r="N15" s="38">
        <f t="shared" si="0"/>
        <v>0</v>
      </c>
      <c r="O15" s="37">
        <f t="shared" si="1"/>
        <v>0</v>
      </c>
    </row>
    <row r="16" spans="1:15" x14ac:dyDescent="0.25">
      <c r="A16" s="61"/>
      <c r="B16" s="52" t="s">
        <v>30</v>
      </c>
      <c r="C16" s="53"/>
      <c r="D16" s="53"/>
      <c r="E16" s="53"/>
      <c r="F16" s="19"/>
      <c r="G16" s="13"/>
      <c r="H16" s="51">
        <f>H5*0.5</f>
        <v>382200</v>
      </c>
      <c r="I16" s="10"/>
      <c r="J16" s="11" t="s">
        <v>0</v>
      </c>
      <c r="K16" s="18"/>
      <c r="L16" s="40"/>
      <c r="M16" s="37">
        <f>ROUND(L16*H16,2)</f>
        <v>0</v>
      </c>
      <c r="N16" s="38">
        <f t="shared" si="0"/>
        <v>0</v>
      </c>
      <c r="O16" s="37">
        <f t="shared" si="1"/>
        <v>0</v>
      </c>
    </row>
    <row r="17" spans="1:15" x14ac:dyDescent="0.25">
      <c r="A17" s="61"/>
      <c r="B17" s="81" t="s">
        <v>31</v>
      </c>
      <c r="C17" s="82"/>
      <c r="D17" s="82"/>
      <c r="E17" s="82"/>
      <c r="F17" s="83"/>
      <c r="G17" s="20"/>
      <c r="H17" s="21" t="s">
        <v>14</v>
      </c>
      <c r="I17" s="22"/>
      <c r="J17" s="23"/>
      <c r="K17" s="19"/>
      <c r="L17" s="41"/>
      <c r="M17" s="42">
        <f>SUM(M7:M16)</f>
        <v>0</v>
      </c>
      <c r="N17" s="43">
        <f>SUM(N7:N16)</f>
        <v>0</v>
      </c>
      <c r="O17" s="42">
        <f>SUM(O7:O16)</f>
        <v>0</v>
      </c>
    </row>
    <row r="18" spans="1:15" ht="15.75" thickBot="1" x14ac:dyDescent="0.3">
      <c r="A18" s="62"/>
      <c r="B18" s="84" t="s">
        <v>15</v>
      </c>
      <c r="C18" s="85"/>
      <c r="D18" s="85"/>
      <c r="E18" s="85"/>
      <c r="F18" s="86"/>
      <c r="G18" s="24"/>
      <c r="H18" s="25"/>
      <c r="I18" s="26"/>
      <c r="J18" s="27"/>
      <c r="K18" s="28"/>
      <c r="L18" s="44"/>
      <c r="M18" s="45">
        <f>M6+M17</f>
        <v>0</v>
      </c>
      <c r="N18" s="46">
        <f>N6+N17</f>
        <v>0</v>
      </c>
      <c r="O18" s="45">
        <f>O6+O17</f>
        <v>0</v>
      </c>
    </row>
  </sheetData>
  <mergeCells count="19">
    <mergeCell ref="B13:E13"/>
    <mergeCell ref="B14:E14"/>
    <mergeCell ref="B15:E15"/>
    <mergeCell ref="B16:E16"/>
    <mergeCell ref="H3:K4"/>
    <mergeCell ref="A5:A18"/>
    <mergeCell ref="B5:F5"/>
    <mergeCell ref="B6:F6"/>
    <mergeCell ref="B7:F7"/>
    <mergeCell ref="B8:F8"/>
    <mergeCell ref="B9:E9"/>
    <mergeCell ref="B10:F10"/>
    <mergeCell ref="A3:A4"/>
    <mergeCell ref="B3:F4"/>
    <mergeCell ref="G3:G4"/>
    <mergeCell ref="B17:F17"/>
    <mergeCell ref="B18:F18"/>
    <mergeCell ref="B11:F11"/>
    <mergeCell ref="B12:F1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81B156CB718484C810B7F99910214E8" ma:contentTypeVersion="15" ma:contentTypeDescription="Utwórz nowy dokument." ma:contentTypeScope="" ma:versionID="76bb1bf0537e738af44c32ff4afc7ed1">
  <xsd:schema xmlns:xsd="http://www.w3.org/2001/XMLSchema" xmlns:xs="http://www.w3.org/2001/XMLSchema" xmlns:p="http://schemas.microsoft.com/office/2006/metadata/properties" xmlns:ns3="2a23a9f6-9fad-4d4f-b55c-0af47314d859" xmlns:ns4="585efcc2-5d44-4877-803a-148066f78dff" targetNamespace="http://schemas.microsoft.com/office/2006/metadata/properties" ma:root="true" ma:fieldsID="74e2b96140f68f815691f1d9dfb9463c" ns3:_="" ns4:_="">
    <xsd:import namespace="2a23a9f6-9fad-4d4f-b55c-0af47314d859"/>
    <xsd:import namespace="585efcc2-5d44-4877-803a-148066f78dff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_activity" minOccurs="0"/>
                <xsd:element ref="ns4:MediaServiceObjectDetectorVersions" minOccurs="0"/>
                <xsd:element ref="ns4:MediaServiceSearchProperties" minOccurs="0"/>
                <xsd:element ref="ns4:MediaServiceSystemTag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a23a9f6-9fad-4d4f-b55c-0af47314d85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5efcc2-5d44-4877-803a-148066f78d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85efcc2-5d44-4877-803a-148066f78dff" xsi:nil="true"/>
  </documentManagement>
</p:properties>
</file>

<file path=customXml/itemProps1.xml><?xml version="1.0" encoding="utf-8"?>
<ds:datastoreItem xmlns:ds="http://schemas.openxmlformats.org/officeDocument/2006/customXml" ds:itemID="{3D94D4BC-B898-4C06-B8C0-D790DC395C8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A1967C4-3920-4D1F-BDCA-6CB4258D0C1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a23a9f6-9fad-4d4f-b55c-0af47314d859"/>
    <ds:schemaRef ds:uri="585efcc2-5d44-4877-803a-148066f78df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128612F-2E90-470E-9612-001FF68522EC}">
  <ds:schemaRefs>
    <ds:schemaRef ds:uri="2a23a9f6-9fad-4d4f-b55c-0af47314d859"/>
    <ds:schemaRef ds:uri="http://schemas.microsoft.com/office/2006/metadata/properties"/>
    <ds:schemaRef ds:uri="http://purl.org/dc/terms/"/>
    <ds:schemaRef ds:uri="http://schemas.microsoft.com/office/2006/documentManagement/types"/>
    <ds:schemaRef ds:uri="585efcc2-5d44-4877-803a-148066f78dff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>TAURON Polska Energia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Polkowska Magda</dc:creator>
  <cp:lastModifiedBy>Joanna Piórko</cp:lastModifiedBy>
  <cp:lastPrinted>2026-01-12T14:11:36Z</cp:lastPrinted>
  <dcterms:created xsi:type="dcterms:W3CDTF">2016-11-24T10:12:48Z</dcterms:created>
  <dcterms:modified xsi:type="dcterms:W3CDTF">2026-01-26T10:27:28Z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0x010100581B156CB718484C810B7F99910214E8</vt:lpwstr>
  </property>
</Properties>
</file>